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Лист2" sheetId="2" r:id="rId1"/>
    <sheet name="план" sheetId="3" r:id="rId2"/>
  </sheets>
  <calcPr calcId="125725"/>
</workbook>
</file>

<file path=xl/calcChain.xml><?xml version="1.0" encoding="utf-8"?>
<calcChain xmlns="http://schemas.openxmlformats.org/spreadsheetml/2006/main">
  <c r="F25" i="3"/>
  <c r="F24"/>
  <c r="F23"/>
  <c r="E26"/>
  <c r="F21"/>
  <c r="F20"/>
  <c r="F19"/>
  <c r="F18"/>
  <c r="F17"/>
  <c r="F16"/>
  <c r="F15"/>
  <c r="F14"/>
  <c r="F13"/>
  <c r="F12"/>
  <c r="F11"/>
  <c r="F10"/>
  <c r="F22" l="1"/>
  <c r="F26" s="1"/>
  <c r="D8" i="2"/>
</calcChain>
</file>

<file path=xl/sharedStrings.xml><?xml version="1.0" encoding="utf-8"?>
<sst xmlns="http://schemas.openxmlformats.org/spreadsheetml/2006/main" count="208" uniqueCount="150">
  <si>
    <t>Площадь  МОП</t>
  </si>
  <si>
    <t>№ п/п</t>
  </si>
  <si>
    <t>Наименование работ и услуг</t>
  </si>
  <si>
    <t>Услуги УК по управлению и обслуживанию МКД в т.ч.</t>
  </si>
  <si>
    <t>2</t>
  </si>
  <si>
    <t>3</t>
  </si>
  <si>
    <t>4</t>
  </si>
  <si>
    <t>Уборка подъездов</t>
  </si>
  <si>
    <t>5</t>
  </si>
  <si>
    <t>Договор на внутригазовое обслуживание</t>
  </si>
  <si>
    <t>9</t>
  </si>
  <si>
    <t>10</t>
  </si>
  <si>
    <t>Аварийное обслуживание</t>
  </si>
  <si>
    <t>11</t>
  </si>
  <si>
    <t>Канализация</t>
  </si>
  <si>
    <t>Количество месяцев в отчетном периоде</t>
  </si>
  <si>
    <t>Утверждаю</t>
  </si>
  <si>
    <t>__________________  Косьяненко Е.Ю.</t>
  </si>
  <si>
    <t>Отчет  о выполненных работах по содержанию общего имущества</t>
  </si>
  <si>
    <t>Тариф(руб)</t>
  </si>
  <si>
    <t>Сумма начисленно за отчетный период(руб)</t>
  </si>
  <si>
    <t>Сумма получена за отчетный период(руб)</t>
  </si>
  <si>
    <t>Ед.изм.</t>
  </si>
  <si>
    <t>Цена руб</t>
  </si>
  <si>
    <t>Колич.</t>
  </si>
  <si>
    <t>Периодичность</t>
  </si>
  <si>
    <t>Стоимость работ</t>
  </si>
  <si>
    <t>(услуг) руб</t>
  </si>
  <si>
    <t>м2</t>
  </si>
  <si>
    <t>Выполнение стандартов управления МКД</t>
  </si>
  <si>
    <t>Расчет платы по лицевым счетам и выпуск единого платежного документа</t>
  </si>
  <si>
    <t>Паспортный стол</t>
  </si>
  <si>
    <t>Движение денежных средств</t>
  </si>
  <si>
    <t>Ремонт здания</t>
  </si>
  <si>
    <t>Электроснабжение</t>
  </si>
  <si>
    <t>Система ЦО</t>
  </si>
  <si>
    <t>Система ХВС</t>
  </si>
  <si>
    <t>Система ГВС</t>
  </si>
  <si>
    <t>Обследование ВДГО</t>
  </si>
  <si>
    <t>Освидетельствование</t>
  </si>
  <si>
    <t>Договор на обслуживание вентканалов</t>
  </si>
  <si>
    <t>Содержание мусоропровода и мусорокамеры</t>
  </si>
  <si>
    <t>Сбор и выгрузка мусора из мусорокамер</t>
  </si>
  <si>
    <t>Содержание лифтового хозяйства</t>
  </si>
  <si>
    <t>Техническое обслуживание лифтов(цена за месяц</t>
  </si>
  <si>
    <t>Дератизация</t>
  </si>
  <si>
    <t>Уборка территории с асфальтовым покрытием</t>
  </si>
  <si>
    <t>Санитарное содержание территории без асфальта</t>
  </si>
  <si>
    <t>Всего выполнено работ, оказано услуг за отчетный период</t>
  </si>
  <si>
    <t xml:space="preserve">СОИ холодная вода  на МОП </t>
  </si>
  <si>
    <t xml:space="preserve">СОИ электричество на МОП </t>
  </si>
  <si>
    <t xml:space="preserve">СОИ ГВС МОП </t>
  </si>
  <si>
    <t>Получена оплата за отчетный период на сумму</t>
  </si>
  <si>
    <t>шт.</t>
  </si>
  <si>
    <t>руб</t>
  </si>
  <si>
    <t>Полезная площадь</t>
  </si>
  <si>
    <t>усл</t>
  </si>
  <si>
    <t>кв.</t>
  </si>
  <si>
    <t>шт</t>
  </si>
  <si>
    <t>м2/мес</t>
  </si>
  <si>
    <t>7</t>
  </si>
  <si>
    <t>8</t>
  </si>
  <si>
    <t xml:space="preserve">Содержание придомовой территории </t>
  </si>
  <si>
    <t>Очистка от наледи  и снега ступеней )</t>
  </si>
  <si>
    <t>Всего с СОИ</t>
  </si>
  <si>
    <t>ФИНАНСОВЫЙ РЕЗУЛЬТАТ</t>
  </si>
  <si>
    <t>Исполнитель__________________</t>
  </si>
  <si>
    <t>акты</t>
  </si>
  <si>
    <t>Согласно ПП РФ № 290</t>
  </si>
  <si>
    <t>Окос газона</t>
  </si>
  <si>
    <t>м3</t>
  </si>
  <si>
    <t>Вывоз не бытового мусора</t>
  </si>
  <si>
    <t>Ген.директор ООО "Мастер- Сервис"</t>
  </si>
  <si>
    <t>12</t>
  </si>
  <si>
    <t>13</t>
  </si>
  <si>
    <t>Санитарное содержание территории без асфальтового покрытия</t>
  </si>
  <si>
    <t xml:space="preserve">Ген. директор ООО "Мастер-Сервис" </t>
  </si>
  <si>
    <t>_________________ Косьяненко  Е.Ю.</t>
  </si>
  <si>
    <t>Полезная площадь  м2</t>
  </si>
  <si>
    <t>Тариф (руб)</t>
  </si>
  <si>
    <t>Количество месяцев</t>
  </si>
  <si>
    <t>№</t>
  </si>
  <si>
    <t>Наименование вида работ:</t>
  </si>
  <si>
    <t>Ед. изм.</t>
  </si>
  <si>
    <t>тариф</t>
  </si>
  <si>
    <t>Выполнение стандартов управления  МКД (расходы на управление)</t>
  </si>
  <si>
    <t>м2 площади</t>
  </si>
  <si>
    <t>Услуга РЦ , ведение сайтов УК и ГИС ЖКХ</t>
  </si>
  <si>
    <t xml:space="preserve">Аварийное - диспетчерское обслуживание </t>
  </si>
  <si>
    <t>Техническое обслуживание внутридомового газового оборудования</t>
  </si>
  <si>
    <t>Дератизация и дизенсекция</t>
  </si>
  <si>
    <t>Работы по содержанию помещений, входящих в состав общего имущества в МКД</t>
  </si>
  <si>
    <t>Работы по содержанию и текущему ремонту лифтов МКД</t>
  </si>
  <si>
    <t>Работы по содержанию и текущему ремонту МУСОРОПРОВОДА МКД</t>
  </si>
  <si>
    <t xml:space="preserve"> Представитель МКД ____________</t>
  </si>
  <si>
    <t>Исполнитель  экономист УК _______________</t>
  </si>
  <si>
    <t>Содержание работ</t>
  </si>
  <si>
    <t>сумма руб</t>
  </si>
  <si>
    <t>Согласно   ПП РФ от 15.05.2013г № 416 (Раздел II)ПОСТОЯННО</t>
  </si>
  <si>
    <t>Ведение паспортного учета, печать квитанций и абонентское обслуживание</t>
  </si>
  <si>
    <t>Работы по содержанию и ремонту   систем  инженерно-технического обеспечения МОП</t>
  </si>
  <si>
    <t>Согласно  ПП РФ от 03.04.2013г №290(пп.1-20, за искл. Пп.7/8.7/9) ПОСТОЯННО</t>
  </si>
  <si>
    <t>Согласно Перечню, утвержденному ПП РФ от 15.05.2013г №416  (Раздел IV)  КРУГЛОСУТОЧНО</t>
  </si>
  <si>
    <t>Согласно ПП РФ от 03.04.2013г №290 (пп. 1-20, за искл. Пп7/8, 7/9) ПОСТОЯННО</t>
  </si>
  <si>
    <t>Работы по содержанию земельного участка  и благоустройста.</t>
  </si>
  <si>
    <t>Согласно Перечню, утвержденному ПП РФ от 03.04.2013г №290 (пп. 24,25)в ручную.</t>
  </si>
  <si>
    <t>Согласно  ПП РФ от 03.04.2013г №290 (п. 23/5)</t>
  </si>
  <si>
    <t>Обслуживание дымоходов и вентканалов</t>
  </si>
  <si>
    <t>Согласно Перечню, утвержденному ПП РФ от 03.04.2013г №290 (п. 15)</t>
  </si>
  <si>
    <t>Согласно Перечню, утвержденному ПП РФ от 03.04.2013г №290 (п. 23/1-4) По доп. Решению собственников.</t>
  </si>
  <si>
    <t>Работы по содержанию и текущему ремонту конструктивных элементов  ЗДАНИЯ</t>
  </si>
  <si>
    <t xml:space="preserve">Согласно  ПП РФ от 03.04.2013г №290 (п. 23/1-4) </t>
  </si>
  <si>
    <t>Согласно  ПП РФ от 03.04.2013г №290 (п. 23/1-4)</t>
  </si>
  <si>
    <t xml:space="preserve">СОИ  холодная вода  на МОП </t>
  </si>
  <si>
    <t xml:space="preserve">СОИ  горячая вода  на МОП </t>
  </si>
  <si>
    <t xml:space="preserve">СОИ  электричество на МОП </t>
  </si>
  <si>
    <t>ИТОГО с ресурсами на СОИ</t>
  </si>
  <si>
    <t>Подписи сторон:</t>
  </si>
  <si>
    <t>Техническое освидетельствование лифтов,</t>
  </si>
  <si>
    <t xml:space="preserve"> Инженерные сети (регламентные работы ,резерв на аварийное обслуживание) </t>
  </si>
  <si>
    <t>Подсыпка пескосолянной смесью</t>
  </si>
  <si>
    <t>Долг СП перед УК в сумме руб на 01.01.2024г</t>
  </si>
  <si>
    <t>МКД  г.Тула, ул. Новомосковская 23</t>
  </si>
  <si>
    <t xml:space="preserve"> г.Тула , ул Новомосковкая  , д.23 . за  2024 год, </t>
  </si>
  <si>
    <t>Малый ремонт двери под.2</t>
  </si>
  <si>
    <t>Демонтаж и монтаж мусороклапана для прочистки</t>
  </si>
  <si>
    <t xml:space="preserve"> Герметизация стыков стенов. панелей кв.67</t>
  </si>
  <si>
    <t>м.п.</t>
  </si>
  <si>
    <t>Услуга спецтехники(январь, февраль)</t>
  </si>
  <si>
    <t>Ремонт клапана мусоропровода  под.5 эт.5</t>
  </si>
  <si>
    <t>Кронирование деревьев</t>
  </si>
  <si>
    <t>Услуги автовышки</t>
  </si>
  <si>
    <t>м/час</t>
  </si>
  <si>
    <t>Ремонт мягкой кровли кв.214,5 под., м\от.</t>
  </si>
  <si>
    <t>Установка металлической двери под.4</t>
  </si>
  <si>
    <t>м.п</t>
  </si>
  <si>
    <t>Косметический ремонт под.№4</t>
  </si>
  <si>
    <t>Малый ремонт двери под.6</t>
  </si>
  <si>
    <t>Ремонт оконных рам под.4</t>
  </si>
  <si>
    <t>м.кв</t>
  </si>
  <si>
    <t>Утепление входной двери под.4</t>
  </si>
  <si>
    <t xml:space="preserve">Техническое диагностирование внутригазового оборудования </t>
  </si>
  <si>
    <t>6</t>
  </si>
  <si>
    <t>11а</t>
  </si>
  <si>
    <t>Герметизация панельных стыков кв.72,85,88,143,145,49</t>
  </si>
  <si>
    <t>Оплачены работы  (услуги) 2024 г</t>
  </si>
  <si>
    <t>Долг СП перед УК в сумме руб на 01.01.2025 г</t>
  </si>
  <si>
    <t>План    работ (услуг ) согласно  договора управления  на  2025 год</t>
  </si>
  <si>
    <t>Итого  работ (услуг)необходимо  выполнить в соответствии с требованиями  законодательства РФ в 2025г</t>
  </si>
  <si>
    <t>Задолженнность на 01.01.2025 г</t>
  </si>
</sst>
</file>

<file path=xl/styles.xml><?xml version="1.0" encoding="utf-8"?>
<styleSheet xmlns="http://schemas.openxmlformats.org/spreadsheetml/2006/main">
  <numFmts count="4">
    <numFmt numFmtId="164" formatCode="_-* #,##0.00&quot;р.&quot;_-;\-* #,##0.00&quot;р.&quot;_-;_-* &quot;-&quot;??&quot;р.&quot;_-;_-@_-"/>
    <numFmt numFmtId="165" formatCode="#,##0.000"/>
    <numFmt numFmtId="166" formatCode="#,##0.0"/>
    <numFmt numFmtId="167" formatCode="0.000"/>
  </numFmts>
  <fonts count="3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8"/>
      <name val="Times New Roman"/>
      <family val="1"/>
      <charset val="204"/>
    </font>
    <font>
      <i/>
      <sz val="8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9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8">
    <xf numFmtId="0" fontId="0" fillId="0" borderId="0" xfId="0"/>
    <xf numFmtId="0" fontId="0" fillId="0" borderId="0" xfId="0" applyBorder="1"/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/>
    <xf numFmtId="0" fontId="6" fillId="0" borderId="0" xfId="0" applyFont="1" applyBorder="1" applyAlignment="1">
      <alignment horizontal="center" wrapText="1"/>
    </xf>
    <xf numFmtId="0" fontId="7" fillId="0" borderId="0" xfId="0" applyFont="1" applyBorder="1"/>
    <xf numFmtId="0" fontId="3" fillId="0" borderId="0" xfId="0" applyFont="1" applyBorder="1" applyAlignment="1"/>
    <xf numFmtId="0" fontId="4" fillId="0" borderId="0" xfId="0" applyFont="1" applyBorder="1"/>
    <xf numFmtId="4" fontId="4" fillId="0" borderId="0" xfId="0" applyNumberFormat="1" applyFont="1" applyBorder="1"/>
    <xf numFmtId="0" fontId="10" fillId="0" borderId="0" xfId="0" applyFont="1"/>
    <xf numFmtId="0" fontId="9" fillId="0" borderId="0" xfId="0" applyFont="1"/>
    <xf numFmtId="0" fontId="8" fillId="0" borderId="0" xfId="0" applyFont="1" applyBorder="1" applyAlignment="1">
      <alignment horizontal="left" wrapText="1"/>
    </xf>
    <xf numFmtId="0" fontId="8" fillId="0" borderId="0" xfId="0" applyFont="1" applyBorder="1"/>
    <xf numFmtId="0" fontId="13" fillId="0" borderId="0" xfId="0" applyFont="1" applyBorder="1" applyAlignment="1"/>
    <xf numFmtId="0" fontId="14" fillId="0" borderId="0" xfId="0" applyFont="1" applyBorder="1"/>
    <xf numFmtId="0" fontId="13" fillId="0" borderId="0" xfId="0" applyFont="1" applyBorder="1"/>
    <xf numFmtId="0" fontId="12" fillId="0" borderId="0" xfId="0" applyFont="1" applyBorder="1" applyAlignment="1">
      <alignment horizontal="left" vertical="center" wrapText="1"/>
    </xf>
    <xf numFmtId="0" fontId="15" fillId="3" borderId="7" xfId="0" applyFont="1" applyFill="1" applyBorder="1" applyAlignment="1"/>
    <xf numFmtId="0" fontId="15" fillId="3" borderId="8" xfId="0" applyFont="1" applyFill="1" applyBorder="1" applyAlignment="1"/>
    <xf numFmtId="4" fontId="15" fillId="3" borderId="8" xfId="0" applyNumberFormat="1" applyFont="1" applyFill="1" applyBorder="1" applyAlignment="1"/>
    <xf numFmtId="3" fontId="15" fillId="3" borderId="9" xfId="0" applyNumberFormat="1" applyFont="1" applyFill="1" applyBorder="1" applyAlignment="1">
      <alignment horizontal="center" vertical="center"/>
    </xf>
    <xf numFmtId="0" fontId="15" fillId="3" borderId="10" xfId="0" applyFont="1" applyFill="1" applyBorder="1" applyAlignment="1"/>
    <xf numFmtId="0" fontId="15" fillId="3" borderId="11" xfId="0" applyFont="1" applyFill="1" applyBorder="1" applyAlignment="1"/>
    <xf numFmtId="4" fontId="15" fillId="3" borderId="11" xfId="0" applyNumberFormat="1" applyFont="1" applyFill="1" applyBorder="1" applyAlignment="1"/>
    <xf numFmtId="3" fontId="15" fillId="3" borderId="12" xfId="0" applyNumberFormat="1" applyFont="1" applyFill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4" fontId="10" fillId="0" borderId="5" xfId="0" applyNumberFormat="1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right" vertical="center"/>
    </xf>
    <xf numFmtId="4" fontId="10" fillId="0" borderId="5" xfId="0" applyNumberFormat="1" applyFont="1" applyBorder="1" applyAlignment="1">
      <alignment horizontal="right" vertical="center"/>
    </xf>
    <xf numFmtId="165" fontId="10" fillId="0" borderId="5" xfId="0" applyNumberFormat="1" applyFont="1" applyBorder="1" applyAlignment="1">
      <alignment horizontal="center"/>
    </xf>
    <xf numFmtId="165" fontId="10" fillId="0" borderId="5" xfId="0" applyNumberFormat="1" applyFont="1" applyBorder="1"/>
    <xf numFmtId="165" fontId="11" fillId="4" borderId="5" xfId="0" applyNumberFormat="1" applyFont="1" applyFill="1" applyBorder="1" applyAlignment="1">
      <alignment horizontal="center" vertical="center"/>
    </xf>
    <xf numFmtId="165" fontId="10" fillId="0" borderId="0" xfId="0" applyNumberFormat="1" applyFont="1"/>
    <xf numFmtId="0" fontId="11" fillId="0" borderId="5" xfId="0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right" vertic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right"/>
    </xf>
    <xf numFmtId="0" fontId="10" fillId="0" borderId="5" xfId="0" applyFont="1" applyBorder="1"/>
    <xf numFmtId="0" fontId="10" fillId="3" borderId="5" xfId="0" applyFont="1" applyFill="1" applyBorder="1"/>
    <xf numFmtId="0" fontId="6" fillId="0" borderId="0" xfId="0" applyFont="1" applyBorder="1"/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left" wrapText="1"/>
    </xf>
    <xf numFmtId="4" fontId="8" fillId="0" borderId="5" xfId="0" applyNumberFormat="1" applyFont="1" applyBorder="1"/>
    <xf numFmtId="3" fontId="8" fillId="0" borderId="5" xfId="0" applyNumberFormat="1" applyFont="1" applyBorder="1"/>
    <xf numFmtId="0" fontId="2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164" fontId="7" fillId="3" borderId="5" xfId="1" applyFont="1" applyFill="1" applyBorder="1" applyAlignment="1">
      <alignment vertical="center" wrapText="1"/>
    </xf>
    <xf numFmtId="164" fontId="7" fillId="3" borderId="5" xfId="1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right" vertical="center" wrapText="1"/>
    </xf>
    <xf numFmtId="0" fontId="12" fillId="0" borderId="5" xfId="0" applyFont="1" applyBorder="1" applyAlignment="1">
      <alignment horizontal="right" vertical="center" wrapText="1"/>
    </xf>
    <xf numFmtId="164" fontId="12" fillId="3" borderId="5" xfId="1" applyFont="1" applyFill="1" applyBorder="1" applyAlignment="1">
      <alignment horizontal="right" vertical="center" wrapText="1"/>
    </xf>
    <xf numFmtId="3" fontId="10" fillId="0" borderId="5" xfId="0" applyNumberFormat="1" applyFont="1" applyBorder="1" applyAlignment="1">
      <alignment horizontal="right" vertical="center"/>
    </xf>
    <xf numFmtId="4" fontId="8" fillId="5" borderId="5" xfId="0" applyNumberFormat="1" applyFont="1" applyFill="1" applyBorder="1"/>
    <xf numFmtId="165" fontId="16" fillId="0" borderId="5" xfId="0" applyNumberFormat="1" applyFont="1" applyBorder="1" applyAlignment="1">
      <alignment horizontal="center"/>
    </xf>
    <xf numFmtId="3" fontId="10" fillId="0" borderId="5" xfId="0" applyNumberFormat="1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center" vertical="center"/>
    </xf>
    <xf numFmtId="4" fontId="8" fillId="3" borderId="5" xfId="0" applyNumberFormat="1" applyFont="1" applyFill="1" applyBorder="1"/>
    <xf numFmtId="2" fontId="10" fillId="0" borderId="5" xfId="0" applyNumberFormat="1" applyFont="1" applyFill="1" applyBorder="1" applyAlignment="1">
      <alignment horizontal="center"/>
    </xf>
    <xf numFmtId="0" fontId="7" fillId="3" borderId="5" xfId="0" applyFont="1" applyFill="1" applyBorder="1" applyAlignment="1">
      <alignment vertical="center" wrapText="1"/>
    </xf>
    <xf numFmtId="4" fontId="6" fillId="0" borderId="5" xfId="0" applyNumberFormat="1" applyFont="1" applyBorder="1" applyAlignment="1">
      <alignment horizontal="right" vertical="center"/>
    </xf>
    <xf numFmtId="0" fontId="17" fillId="3" borderId="0" xfId="0" applyFont="1" applyFill="1" applyBorder="1" applyAlignment="1"/>
    <xf numFmtId="0" fontId="6" fillId="0" borderId="0" xfId="0" applyFont="1"/>
    <xf numFmtId="0" fontId="11" fillId="4" borderId="5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 wrapText="1"/>
    </xf>
    <xf numFmtId="0" fontId="8" fillId="0" borderId="0" xfId="0" applyFont="1"/>
    <xf numFmtId="49" fontId="10" fillId="0" borderId="5" xfId="0" applyNumberFormat="1" applyFont="1" applyBorder="1" applyAlignment="1">
      <alignment horizontal="center"/>
    </xf>
    <xf numFmtId="49" fontId="11" fillId="0" borderId="5" xfId="0" applyNumberFormat="1" applyFont="1" applyBorder="1" applyAlignment="1">
      <alignment horizontal="center" vertical="center" wrapText="1"/>
    </xf>
    <xf numFmtId="166" fontId="10" fillId="0" borderId="5" xfId="0" applyNumberFormat="1" applyFont="1" applyBorder="1" applyAlignment="1">
      <alignment horizontal="center" vertical="center"/>
    </xf>
    <xf numFmtId="165" fontId="16" fillId="0" borderId="5" xfId="0" applyNumberFormat="1" applyFont="1" applyBorder="1" applyAlignment="1">
      <alignment horizontal="center" vertical="center"/>
    </xf>
    <xf numFmtId="165" fontId="10" fillId="0" borderId="4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vertical="center"/>
    </xf>
    <xf numFmtId="2" fontId="0" fillId="0" borderId="5" xfId="0" applyNumberFormat="1" applyBorder="1" applyAlignment="1">
      <alignment horizontal="right" vertical="center"/>
    </xf>
    <xf numFmtId="2" fontId="2" fillId="0" borderId="5" xfId="0" applyNumberFormat="1" applyFont="1" applyBorder="1" applyAlignment="1">
      <alignment horizontal="right" vertical="center"/>
    </xf>
    <xf numFmtId="2" fontId="0" fillId="0" borderId="4" xfId="0" applyNumberFormat="1" applyBorder="1" applyAlignment="1">
      <alignment horizontal="right" vertical="center"/>
    </xf>
    <xf numFmtId="4" fontId="8" fillId="0" borderId="5" xfId="0" applyNumberFormat="1" applyFont="1" applyBorder="1" applyAlignment="1"/>
    <xf numFmtId="0" fontId="0" fillId="0" borderId="0" xfId="0" applyAlignment="1"/>
    <xf numFmtId="0" fontId="7" fillId="0" borderId="0" xfId="0" applyFont="1"/>
    <xf numFmtId="0" fontId="10" fillId="0" borderId="0" xfId="0" applyFont="1" applyBorder="1" applyAlignment="1">
      <alignment horizontal="left" wrapText="1"/>
    </xf>
    <xf numFmtId="0" fontId="10" fillId="0" borderId="0" xfId="0" applyFont="1" applyBorder="1" applyAlignment="1">
      <alignment horizontal="center" wrapText="1"/>
    </xf>
    <xf numFmtId="4" fontId="10" fillId="0" borderId="0" xfId="0" applyNumberFormat="1" applyFont="1" applyBorder="1" applyAlignment="1">
      <alignment horizontal="right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 wrapText="1"/>
    </xf>
    <xf numFmtId="4" fontId="0" fillId="0" borderId="0" xfId="0" applyNumberFormat="1" applyAlignment="1"/>
    <xf numFmtId="0" fontId="10" fillId="0" borderId="0" xfId="0" applyFont="1" applyBorder="1" applyAlignment="1"/>
    <xf numFmtId="0" fontId="18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4" fontId="19" fillId="3" borderId="5" xfId="0" applyNumberFormat="1" applyFont="1" applyFill="1" applyBorder="1" applyAlignment="1">
      <alignment horizontal="center" vertical="center" wrapText="1"/>
    </xf>
    <xf numFmtId="0" fontId="19" fillId="0" borderId="5" xfId="0" applyFont="1" applyBorder="1" applyAlignment="1">
      <alignment horizontal="left" vertical="center" wrapText="1"/>
    </xf>
    <xf numFmtId="167" fontId="22" fillId="3" borderId="5" xfId="0" applyNumberFormat="1" applyFont="1" applyFill="1" applyBorder="1" applyAlignment="1">
      <alignment horizontal="center" vertical="center"/>
    </xf>
    <xf numFmtId="0" fontId="23" fillId="0" borderId="5" xfId="0" applyFont="1" applyBorder="1" applyAlignment="1">
      <alignment horizontal="right"/>
    </xf>
    <xf numFmtId="0" fontId="24" fillId="0" borderId="5" xfId="0" applyFont="1" applyBorder="1" applyAlignment="1">
      <alignment horizontal="center" vertical="center"/>
    </xf>
    <xf numFmtId="4" fontId="19" fillId="3" borderId="5" xfId="0" applyNumberFormat="1" applyFont="1" applyFill="1" applyBorder="1" applyAlignment="1">
      <alignment horizontal="center" vertical="center"/>
    </xf>
    <xf numFmtId="0" fontId="23" fillId="0" borderId="0" xfId="0" applyFont="1" applyBorder="1" applyAlignment="1"/>
    <xf numFmtId="4" fontId="22" fillId="3" borderId="0" xfId="0" applyNumberFormat="1" applyFont="1" applyFill="1" applyBorder="1" applyAlignment="1">
      <alignment horizontal="right"/>
    </xf>
    <xf numFmtId="4" fontId="22" fillId="3" borderId="0" xfId="0" applyNumberFormat="1" applyFont="1" applyFill="1" applyBorder="1" applyAlignment="1"/>
    <xf numFmtId="4" fontId="21" fillId="3" borderId="0" xfId="0" applyNumberFormat="1" applyFont="1" applyFill="1" applyBorder="1" applyAlignment="1">
      <alignment horizontal="left"/>
    </xf>
    <xf numFmtId="0" fontId="23" fillId="0" borderId="0" xfId="0" applyFont="1" applyAlignment="1"/>
    <xf numFmtId="0" fontId="7" fillId="0" borderId="0" xfId="0" applyFont="1" applyFill="1" applyBorder="1"/>
    <xf numFmtId="0" fontId="25" fillId="0" borderId="0" xfId="0" applyFont="1"/>
    <xf numFmtId="4" fontId="11" fillId="0" borderId="0" xfId="0" applyNumberFormat="1" applyFont="1" applyAlignment="1">
      <alignment horizontal="right" wrapText="1"/>
    </xf>
    <xf numFmtId="0" fontId="16" fillId="0" borderId="0" xfId="0" applyFont="1" applyBorder="1" applyAlignment="1">
      <alignment horizontal="right" wrapText="1"/>
    </xf>
    <xf numFmtId="3" fontId="11" fillId="0" borderId="0" xfId="0" applyNumberFormat="1" applyFont="1" applyBorder="1" applyAlignment="1">
      <alignment horizontal="right"/>
    </xf>
    <xf numFmtId="0" fontId="18" fillId="3" borderId="5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4" fontId="19" fillId="0" borderId="5" xfId="0" applyNumberFormat="1" applyFont="1" applyBorder="1" applyAlignment="1">
      <alignment horizontal="center" vertical="center" wrapText="1"/>
    </xf>
    <xf numFmtId="0" fontId="22" fillId="0" borderId="5" xfId="0" applyFont="1" applyBorder="1" applyAlignment="1">
      <alignment horizontal="left" vertical="center" wrapText="1"/>
    </xf>
    <xf numFmtId="0" fontId="0" fillId="0" borderId="0" xfId="0" applyBorder="1" applyAlignment="1"/>
    <xf numFmtId="4" fontId="0" fillId="0" borderId="0" xfId="0" applyNumberFormat="1" applyBorder="1" applyAlignment="1"/>
    <xf numFmtId="4" fontId="10" fillId="3" borderId="5" xfId="0" applyNumberFormat="1" applyFont="1" applyFill="1" applyBorder="1" applyAlignment="1">
      <alignment horizontal="left" vertical="center" indent="3"/>
    </xf>
    <xf numFmtId="4" fontId="10" fillId="0" borderId="5" xfId="0" applyNumberFormat="1" applyFont="1" applyBorder="1" applyAlignment="1"/>
    <xf numFmtId="1" fontId="10" fillId="0" borderId="0" xfId="0" applyNumberFormat="1" applyFont="1" applyFill="1" applyBorder="1" applyAlignment="1">
      <alignment horizontal="center" vertical="center"/>
    </xf>
    <xf numFmtId="4" fontId="10" fillId="0" borderId="0" xfId="0" applyNumberFormat="1" applyFont="1" applyBorder="1"/>
    <xf numFmtId="4" fontId="10" fillId="3" borderId="4" xfId="0" applyNumberFormat="1" applyFont="1" applyFill="1" applyBorder="1" applyAlignment="1">
      <alignment horizontal="center" vertical="center"/>
    </xf>
    <xf numFmtId="4" fontId="10" fillId="0" borderId="4" xfId="0" applyNumberFormat="1" applyFont="1" applyBorder="1" applyAlignment="1"/>
    <xf numFmtId="0" fontId="23" fillId="0" borderId="15" xfId="0" applyFont="1" applyBorder="1" applyAlignment="1">
      <alignment horizontal="right"/>
    </xf>
    <xf numFmtId="0" fontId="0" fillId="0" borderId="14" xfId="0" applyFont="1" applyBorder="1" applyAlignment="1"/>
    <xf numFmtId="0" fontId="0" fillId="0" borderId="16" xfId="0" applyFont="1" applyBorder="1" applyAlignment="1"/>
    <xf numFmtId="4" fontId="8" fillId="0" borderId="17" xfId="0" applyNumberFormat="1" applyFont="1" applyBorder="1" applyAlignment="1"/>
    <xf numFmtId="4" fontId="8" fillId="0" borderId="13" xfId="0" applyNumberFormat="1" applyFont="1" applyBorder="1" applyAlignment="1"/>
    <xf numFmtId="0" fontId="0" fillId="0" borderId="0" xfId="0" applyAlignment="1"/>
    <xf numFmtId="4" fontId="9" fillId="0" borderId="0" xfId="0" applyNumberFormat="1" applyFont="1"/>
    <xf numFmtId="0" fontId="9" fillId="3" borderId="0" xfId="0" applyFont="1" applyFill="1"/>
    <xf numFmtId="2" fontId="9" fillId="0" borderId="0" xfId="0" applyNumberFormat="1" applyFont="1" applyBorder="1" applyAlignment="1">
      <alignment horizontal="right" vertical="center"/>
    </xf>
    <xf numFmtId="4" fontId="10" fillId="3" borderId="5" xfId="0" applyNumberFormat="1" applyFont="1" applyFill="1" applyBorder="1" applyAlignment="1">
      <alignment horizontal="right" vertical="center"/>
    </xf>
    <xf numFmtId="4" fontId="9" fillId="3" borderId="0" xfId="0" applyNumberFormat="1" applyFont="1" applyFill="1"/>
    <xf numFmtId="0" fontId="0" fillId="3" borderId="0" xfId="0" applyFill="1"/>
    <xf numFmtId="2" fontId="9" fillId="3" borderId="5" xfId="0" applyNumberFormat="1" applyFont="1" applyFill="1" applyBorder="1" applyAlignment="1">
      <alignment horizontal="right" vertical="center"/>
    </xf>
    <xf numFmtId="0" fontId="26" fillId="0" borderId="5" xfId="0" applyFont="1" applyFill="1" applyBorder="1" applyAlignment="1">
      <alignment horizontal="center"/>
    </xf>
    <xf numFmtId="2" fontId="26" fillId="0" borderId="6" xfId="0" applyNumberFormat="1" applyFont="1" applyFill="1" applyBorder="1" applyAlignment="1">
      <alignment horizontal="center" vertical="center"/>
    </xf>
    <xf numFmtId="3" fontId="15" fillId="3" borderId="18" xfId="0" applyNumberFormat="1" applyFont="1" applyFill="1" applyBorder="1" applyAlignment="1">
      <alignment horizontal="center" vertical="center"/>
    </xf>
    <xf numFmtId="0" fontId="27" fillId="0" borderId="5" xfId="0" applyFont="1" applyBorder="1" applyAlignment="1">
      <alignment horizontal="center"/>
    </xf>
    <xf numFmtId="2" fontId="9" fillId="3" borderId="0" xfId="0" applyNumberFormat="1" applyFont="1" applyFill="1" applyBorder="1" applyAlignment="1">
      <alignment horizontal="right" vertical="center"/>
    </xf>
    <xf numFmtId="4" fontId="9" fillId="3" borderId="5" xfId="0" applyNumberFormat="1" applyFont="1" applyFill="1" applyBorder="1"/>
    <xf numFmtId="0" fontId="29" fillId="0" borderId="5" xfId="0" applyFont="1" applyFill="1" applyBorder="1" applyAlignment="1">
      <alignment horizontal="right" wrapText="1"/>
    </xf>
    <xf numFmtId="4" fontId="11" fillId="0" borderId="5" xfId="0" applyNumberFormat="1" applyFont="1" applyBorder="1" applyAlignment="1">
      <alignment horizontal="right" vertical="center"/>
    </xf>
    <xf numFmtId="0" fontId="27" fillId="3" borderId="5" xfId="0" applyFont="1" applyFill="1" applyBorder="1" applyAlignment="1">
      <alignment horizontal="center"/>
    </xf>
    <xf numFmtId="165" fontId="16" fillId="0" borderId="6" xfId="0" applyNumberFormat="1" applyFont="1" applyBorder="1" applyAlignment="1">
      <alignment horizontal="center" vertical="center"/>
    </xf>
    <xf numFmtId="0" fontId="30" fillId="3" borderId="5" xfId="0" applyFont="1" applyFill="1" applyBorder="1" applyAlignment="1">
      <alignment horizontal="center"/>
    </xf>
    <xf numFmtId="2" fontId="30" fillId="3" borderId="5" xfId="0" applyNumberFormat="1" applyFont="1" applyFill="1" applyBorder="1" applyAlignment="1">
      <alignment horizontal="center"/>
    </xf>
    <xf numFmtId="2" fontId="30" fillId="0" borderId="6" xfId="0" applyNumberFormat="1" applyFont="1" applyBorder="1" applyAlignment="1">
      <alignment horizontal="center" vertical="center"/>
    </xf>
    <xf numFmtId="0" fontId="28" fillId="0" borderId="5" xfId="0" applyFont="1" applyBorder="1" applyAlignment="1">
      <alignment horizontal="center"/>
    </xf>
    <xf numFmtId="0" fontId="31" fillId="0" borderId="5" xfId="0" applyFont="1" applyBorder="1" applyAlignment="1">
      <alignment horizontal="center"/>
    </xf>
    <xf numFmtId="2" fontId="31" fillId="0" borderId="6" xfId="0" applyNumberFormat="1" applyFont="1" applyBorder="1" applyAlignment="1">
      <alignment horizontal="center" vertical="center"/>
    </xf>
    <xf numFmtId="0" fontId="32" fillId="3" borderId="5" xfId="0" applyFont="1" applyFill="1" applyBorder="1" applyAlignment="1">
      <alignment horizontal="right"/>
    </xf>
    <xf numFmtId="0" fontId="32" fillId="0" borderId="15" xfId="0" applyFont="1" applyBorder="1" applyAlignment="1">
      <alignment horizontal="right" wrapText="1"/>
    </xf>
    <xf numFmtId="0" fontId="32" fillId="3" borderId="15" xfId="0" applyFont="1" applyFill="1" applyBorder="1" applyAlignment="1">
      <alignment horizontal="right"/>
    </xf>
    <xf numFmtId="0" fontId="32" fillId="0" borderId="5" xfId="0" applyFont="1" applyBorder="1" applyAlignment="1">
      <alignment horizontal="right"/>
    </xf>
    <xf numFmtId="164" fontId="5" fillId="3" borderId="10" xfId="1" applyFont="1" applyFill="1" applyBorder="1" applyAlignment="1">
      <alignment horizontal="right" vertical="center" wrapText="1"/>
    </xf>
    <xf numFmtId="0" fontId="33" fillId="3" borderId="5" xfId="0" applyFont="1" applyFill="1" applyBorder="1" applyAlignment="1">
      <alignment horizontal="right"/>
    </xf>
    <xf numFmtId="2" fontId="9" fillId="0" borderId="5" xfId="0" applyNumberFormat="1" applyFont="1" applyBorder="1" applyAlignment="1">
      <alignment horizontal="right"/>
    </xf>
    <xf numFmtId="0" fontId="30" fillId="3" borderId="5" xfId="0" applyFont="1" applyFill="1" applyBorder="1" applyAlignment="1">
      <alignment horizontal="center" vertical="center"/>
    </xf>
    <xf numFmtId="0" fontId="30" fillId="0" borderId="5" xfId="0" applyFont="1" applyBorder="1" applyAlignment="1">
      <alignment horizontal="center"/>
    </xf>
    <xf numFmtId="2" fontId="30" fillId="0" borderId="5" xfId="0" applyNumberFormat="1" applyFont="1" applyBorder="1" applyAlignment="1">
      <alignment horizontal="center" vertical="center"/>
    </xf>
    <xf numFmtId="0" fontId="30" fillId="0" borderId="5" xfId="0" applyFont="1" applyFill="1" applyBorder="1" applyAlignment="1">
      <alignment horizontal="center"/>
    </xf>
    <xf numFmtId="2" fontId="30" fillId="0" borderId="5" xfId="0" applyNumberFormat="1" applyFont="1" applyBorder="1" applyAlignment="1">
      <alignment horizontal="center"/>
    </xf>
    <xf numFmtId="4" fontId="9" fillId="0" borderId="6" xfId="0" applyNumberFormat="1" applyFont="1" applyBorder="1" applyAlignment="1">
      <alignment horizontal="center" vertical="center"/>
    </xf>
    <xf numFmtId="2" fontId="30" fillId="3" borderId="5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2" fillId="2" borderId="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18" fillId="0" borderId="0" xfId="0" applyFont="1" applyAlignment="1">
      <alignment horizontal="center" wrapText="1"/>
    </xf>
    <xf numFmtId="0" fontId="25" fillId="0" borderId="0" xfId="0" applyFont="1" applyAlignment="1">
      <alignment horizontal="center" wrapText="1"/>
    </xf>
    <xf numFmtId="0" fontId="22" fillId="0" borderId="15" xfId="0" applyFont="1" applyBorder="1" applyAlignment="1">
      <alignment horizontal="left" vertical="center" wrapText="1"/>
    </xf>
    <xf numFmtId="0" fontId="22" fillId="0" borderId="16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82"/>
  <sheetViews>
    <sheetView tabSelected="1" topLeftCell="A58" workbookViewId="0">
      <selection activeCell="A66" sqref="A66"/>
    </sheetView>
  </sheetViews>
  <sheetFormatPr defaultRowHeight="14.4"/>
  <cols>
    <col min="1" max="1" width="3.88671875" customWidth="1"/>
    <col min="2" max="2" width="40.109375" customWidth="1"/>
    <col min="3" max="3" width="7.88671875" customWidth="1"/>
    <col min="4" max="4" width="9.88671875" customWidth="1"/>
    <col min="5" max="5" width="11.44140625" customWidth="1"/>
    <col min="6" max="6" width="9" customWidth="1"/>
    <col min="7" max="7" width="17.5546875" customWidth="1"/>
    <col min="10" max="10" width="10" bestFit="1" customWidth="1"/>
  </cols>
  <sheetData>
    <row r="1" spans="1:13">
      <c r="E1" s="163" t="s">
        <v>16</v>
      </c>
      <c r="F1" s="163"/>
      <c r="M1" s="63"/>
    </row>
    <row r="2" spans="1:13">
      <c r="E2" s="163" t="s">
        <v>72</v>
      </c>
      <c r="F2" s="163"/>
      <c r="G2" s="164"/>
    </row>
    <row r="3" spans="1:13">
      <c r="E3" s="163" t="s">
        <v>17</v>
      </c>
      <c r="F3" s="163"/>
      <c r="G3" s="164"/>
    </row>
    <row r="5" spans="1:13">
      <c r="A5" s="163" t="s">
        <v>18</v>
      </c>
      <c r="B5" s="163"/>
      <c r="C5" s="163"/>
      <c r="D5" s="163"/>
      <c r="E5" s="163"/>
      <c r="F5" s="163"/>
    </row>
    <row r="6" spans="1:13">
      <c r="A6" s="163" t="s">
        <v>123</v>
      </c>
      <c r="B6" s="163"/>
      <c r="C6" s="163"/>
      <c r="D6" s="163"/>
      <c r="E6" s="163"/>
      <c r="F6" s="163"/>
    </row>
    <row r="7" spans="1:13">
      <c r="A7" s="41"/>
      <c r="B7" s="41"/>
      <c r="C7" s="41"/>
      <c r="D7" s="41"/>
      <c r="E7" s="41"/>
      <c r="F7" s="41"/>
    </row>
    <row r="8" spans="1:13" ht="16.5" customHeight="1">
      <c r="A8" s="1"/>
      <c r="B8" s="2" t="s">
        <v>19</v>
      </c>
      <c r="C8" s="3"/>
      <c r="D8" s="14" t="e">
        <f>#REF!+#REF!</f>
        <v>#REF!</v>
      </c>
      <c r="E8" s="4"/>
      <c r="F8" s="4"/>
      <c r="G8" s="77">
        <v>18.899999999999999</v>
      </c>
    </row>
    <row r="9" spans="1:13">
      <c r="A9" s="1"/>
      <c r="B9" s="42" t="s">
        <v>55</v>
      </c>
      <c r="C9" s="5"/>
      <c r="D9" s="15"/>
      <c r="E9" s="6"/>
      <c r="F9" s="6"/>
      <c r="G9" s="29">
        <v>11788</v>
      </c>
    </row>
    <row r="10" spans="1:13">
      <c r="A10" s="1"/>
      <c r="B10" s="42" t="s">
        <v>20</v>
      </c>
      <c r="C10" s="5"/>
      <c r="D10" s="15"/>
      <c r="E10" s="6"/>
      <c r="F10" s="6"/>
      <c r="G10" s="59">
        <v>3343076.38</v>
      </c>
    </row>
    <row r="11" spans="1:13">
      <c r="A11" s="1"/>
      <c r="B11" s="42" t="s">
        <v>21</v>
      </c>
      <c r="C11" s="5"/>
      <c r="D11" s="15"/>
      <c r="E11" s="6"/>
      <c r="F11" s="6"/>
      <c r="G11" s="59">
        <v>3431752.63</v>
      </c>
    </row>
    <row r="12" spans="1:13" ht="0.75" hidden="1" customHeight="1">
      <c r="A12" s="1"/>
      <c r="B12" s="42"/>
      <c r="C12" s="5"/>
      <c r="D12" s="15"/>
      <c r="E12" s="6"/>
      <c r="F12" s="6"/>
      <c r="G12" s="43">
        <v>99397.149999999907</v>
      </c>
    </row>
    <row r="13" spans="1:13">
      <c r="A13" s="1"/>
      <c r="B13" s="42" t="s">
        <v>149</v>
      </c>
      <c r="C13" s="5"/>
      <c r="D13" s="15"/>
      <c r="E13" s="6"/>
      <c r="F13" s="6"/>
      <c r="G13" s="54">
        <v>601203.30000000005</v>
      </c>
    </row>
    <row r="14" spans="1:13" ht="14.25" customHeight="1">
      <c r="A14" s="7"/>
      <c r="B14" s="17" t="s">
        <v>0</v>
      </c>
      <c r="C14" s="4"/>
      <c r="D14" s="16">
        <v>331.7</v>
      </c>
      <c r="E14" s="8"/>
      <c r="F14" s="40"/>
      <c r="G14" s="43">
        <v>1857.8</v>
      </c>
    </row>
    <row r="15" spans="1:13" ht="17.25" customHeight="1" thickBot="1">
      <c r="A15" s="7"/>
      <c r="B15" s="12" t="s">
        <v>15</v>
      </c>
      <c r="C15" s="4"/>
      <c r="D15" s="13"/>
      <c r="E15" s="13"/>
      <c r="F15" s="9"/>
      <c r="G15" s="44">
        <v>12</v>
      </c>
    </row>
    <row r="16" spans="1:13" ht="15" customHeight="1">
      <c r="A16" s="166" t="s">
        <v>1</v>
      </c>
      <c r="B16" s="168" t="s">
        <v>2</v>
      </c>
      <c r="C16" s="170" t="s">
        <v>22</v>
      </c>
      <c r="D16" s="165" t="s">
        <v>24</v>
      </c>
      <c r="E16" s="161" t="s">
        <v>23</v>
      </c>
      <c r="F16" s="165" t="s">
        <v>25</v>
      </c>
      <c r="G16" s="45" t="s">
        <v>26</v>
      </c>
    </row>
    <row r="17" spans="1:18">
      <c r="A17" s="167"/>
      <c r="B17" s="169"/>
      <c r="C17" s="161"/>
      <c r="D17" s="165"/>
      <c r="E17" s="162"/>
      <c r="F17" s="165"/>
      <c r="G17" s="45" t="s">
        <v>27</v>
      </c>
    </row>
    <row r="18" spans="1:18" ht="27.6">
      <c r="A18" s="34">
        <v>1</v>
      </c>
      <c r="B18" s="46" t="s">
        <v>3</v>
      </c>
      <c r="C18" s="26"/>
      <c r="D18" s="27"/>
      <c r="E18" s="28"/>
      <c r="F18" s="53"/>
      <c r="G18" s="73"/>
    </row>
    <row r="19" spans="1:18" ht="17.25" customHeight="1">
      <c r="A19" s="35"/>
      <c r="B19" s="51" t="s">
        <v>29</v>
      </c>
      <c r="C19" s="26" t="s">
        <v>28</v>
      </c>
      <c r="D19" s="27">
        <v>11788</v>
      </c>
      <c r="E19" s="58">
        <v>3.2</v>
      </c>
      <c r="F19" s="56">
        <v>12</v>
      </c>
      <c r="G19" s="75">
        <v>452659.19999999995</v>
      </c>
    </row>
    <row r="20" spans="1:18" ht="25.5" customHeight="1">
      <c r="A20" s="36" t="s">
        <v>4</v>
      </c>
      <c r="B20" s="47" t="s">
        <v>30</v>
      </c>
      <c r="C20" s="30"/>
      <c r="D20" s="27"/>
      <c r="E20" s="58"/>
      <c r="F20" s="56"/>
      <c r="G20" s="75">
        <v>178346.10519999999</v>
      </c>
    </row>
    <row r="21" spans="1:18" ht="18" customHeight="1">
      <c r="A21" s="36"/>
      <c r="B21" s="52" t="s">
        <v>31</v>
      </c>
      <c r="C21" s="30" t="s">
        <v>53</v>
      </c>
      <c r="D21" s="27">
        <v>489</v>
      </c>
      <c r="E21" s="58">
        <v>7</v>
      </c>
      <c r="F21" s="56">
        <v>12</v>
      </c>
      <c r="G21" s="74">
        <v>41076</v>
      </c>
    </row>
    <row r="22" spans="1:18" ht="18.75" customHeight="1">
      <c r="A22" s="36"/>
      <c r="B22" s="52" t="s">
        <v>32</v>
      </c>
      <c r="C22" s="30" t="s">
        <v>54</v>
      </c>
      <c r="D22" s="136">
        <v>3431752.63</v>
      </c>
      <c r="E22" s="58">
        <v>0.04</v>
      </c>
      <c r="F22" s="57">
        <v>1</v>
      </c>
      <c r="G22" s="74">
        <v>137270.10519999999</v>
      </c>
    </row>
    <row r="23" spans="1:18" ht="18.75" customHeight="1">
      <c r="A23" s="36" t="s">
        <v>5</v>
      </c>
      <c r="B23" s="48" t="s">
        <v>33</v>
      </c>
      <c r="C23" s="55"/>
      <c r="D23" s="27"/>
      <c r="E23" s="58"/>
      <c r="F23" s="57"/>
      <c r="G23" s="75">
        <v>649680.95487999998</v>
      </c>
    </row>
    <row r="24" spans="1:18" ht="20.25" customHeight="1">
      <c r="A24" s="36"/>
      <c r="B24" s="147" t="s">
        <v>124</v>
      </c>
      <c r="C24" s="139" t="s">
        <v>58</v>
      </c>
      <c r="D24" s="154">
        <v>1</v>
      </c>
      <c r="E24" s="142">
        <v>1130.0112000000001</v>
      </c>
      <c r="F24" s="57">
        <v>1</v>
      </c>
      <c r="G24" s="74">
        <v>1130.0112000000001</v>
      </c>
      <c r="H24" s="11"/>
      <c r="I24" s="11"/>
      <c r="J24" s="11"/>
      <c r="K24" s="11"/>
      <c r="L24" s="11"/>
      <c r="M24" s="11"/>
      <c r="N24" s="11"/>
      <c r="O24" s="124"/>
      <c r="P24" s="125"/>
      <c r="R24" s="126"/>
    </row>
    <row r="25" spans="1:18" ht="24" customHeight="1">
      <c r="A25" s="36"/>
      <c r="B25" s="148" t="s">
        <v>126</v>
      </c>
      <c r="C25" s="134" t="s">
        <v>127</v>
      </c>
      <c r="D25" s="155">
        <v>20</v>
      </c>
      <c r="E25" s="156">
        <v>890</v>
      </c>
      <c r="F25" s="57">
        <v>1</v>
      </c>
      <c r="G25" s="74">
        <v>17800</v>
      </c>
      <c r="H25" s="11"/>
      <c r="I25" s="11"/>
      <c r="J25" s="11"/>
      <c r="K25" s="11"/>
      <c r="L25" s="11"/>
      <c r="M25" s="11"/>
      <c r="N25" s="11"/>
      <c r="O25" s="128"/>
      <c r="P25" s="125"/>
      <c r="R25" s="126"/>
    </row>
    <row r="26" spans="1:18" ht="22.5" customHeight="1">
      <c r="A26" s="36"/>
      <c r="B26" s="149" t="s">
        <v>125</v>
      </c>
      <c r="C26" s="139" t="s">
        <v>58</v>
      </c>
      <c r="D26" s="154">
        <v>12</v>
      </c>
      <c r="E26" s="142">
        <v>1875.528</v>
      </c>
      <c r="F26" s="57">
        <v>1</v>
      </c>
      <c r="G26" s="74">
        <v>22506.335999999999</v>
      </c>
    </row>
    <row r="27" spans="1:18" ht="17.25" customHeight="1">
      <c r="A27" s="36"/>
      <c r="B27" s="150" t="s">
        <v>129</v>
      </c>
      <c r="C27" s="134" t="s">
        <v>58</v>
      </c>
      <c r="D27" s="157">
        <v>1</v>
      </c>
      <c r="E27" s="158">
        <v>855.84960000000012</v>
      </c>
      <c r="F27" s="57">
        <v>1</v>
      </c>
      <c r="G27" s="74">
        <v>855.84960000000012</v>
      </c>
    </row>
    <row r="28" spans="1:18" ht="23.4" customHeight="1">
      <c r="A28" s="36"/>
      <c r="B28" s="151" t="s">
        <v>133</v>
      </c>
      <c r="C28" s="140" t="s">
        <v>28</v>
      </c>
      <c r="D28" s="159">
        <v>54</v>
      </c>
      <c r="E28" s="159">
        <v>796.36</v>
      </c>
      <c r="F28" s="57">
        <v>1</v>
      </c>
      <c r="G28" s="74">
        <v>43003.44</v>
      </c>
    </row>
    <row r="29" spans="1:18" ht="25.5" customHeight="1">
      <c r="A29" s="36"/>
      <c r="B29" s="149" t="s">
        <v>134</v>
      </c>
      <c r="C29" s="139" t="s">
        <v>58</v>
      </c>
      <c r="D29" s="154">
        <v>1</v>
      </c>
      <c r="E29" s="160">
        <v>2653</v>
      </c>
      <c r="F29" s="57">
        <v>1</v>
      </c>
      <c r="G29" s="74">
        <v>2653</v>
      </c>
    </row>
    <row r="30" spans="1:18" ht="25.5" customHeight="1">
      <c r="A30" s="36"/>
      <c r="B30" s="147" t="s">
        <v>136</v>
      </c>
      <c r="C30" s="139" t="s">
        <v>58</v>
      </c>
      <c r="D30" s="154">
        <v>1</v>
      </c>
      <c r="E30" s="160">
        <v>389260</v>
      </c>
      <c r="F30" s="57">
        <v>1</v>
      </c>
      <c r="G30" s="74">
        <v>389260</v>
      </c>
    </row>
    <row r="31" spans="1:18" ht="25.5" customHeight="1">
      <c r="A31" s="36"/>
      <c r="B31" s="150" t="s">
        <v>137</v>
      </c>
      <c r="C31" s="134" t="s">
        <v>58</v>
      </c>
      <c r="D31" s="157">
        <v>1</v>
      </c>
      <c r="E31" s="158">
        <v>1130.0112000000001</v>
      </c>
      <c r="F31" s="57">
        <v>1</v>
      </c>
      <c r="G31" s="74">
        <v>1130.0112000000001</v>
      </c>
    </row>
    <row r="32" spans="1:18" ht="25.5" customHeight="1">
      <c r="A32" s="36"/>
      <c r="B32" s="150" t="s">
        <v>138</v>
      </c>
      <c r="C32" s="134" t="s">
        <v>139</v>
      </c>
      <c r="D32" s="157">
        <v>1.8</v>
      </c>
      <c r="E32" s="158">
        <v>887.91840000000002</v>
      </c>
      <c r="F32" s="57">
        <v>1</v>
      </c>
      <c r="G32" s="74">
        <v>1598.2531200000001</v>
      </c>
    </row>
    <row r="33" spans="1:7" ht="25.5" customHeight="1">
      <c r="A33" s="36"/>
      <c r="B33" s="152" t="s">
        <v>140</v>
      </c>
      <c r="C33" s="141" t="s">
        <v>28</v>
      </c>
      <c r="D33" s="141">
        <v>4.8</v>
      </c>
      <c r="E33" s="142">
        <v>1130.0112000000001</v>
      </c>
      <c r="F33" s="57">
        <v>1</v>
      </c>
      <c r="G33" s="74">
        <v>5424.0537600000007</v>
      </c>
    </row>
    <row r="34" spans="1:7" ht="30.6" customHeight="1">
      <c r="A34" s="36"/>
      <c r="B34" s="151" t="s">
        <v>144</v>
      </c>
      <c r="C34" s="140" t="s">
        <v>135</v>
      </c>
      <c r="D34" s="58">
        <v>208</v>
      </c>
      <c r="E34" s="58">
        <v>790</v>
      </c>
      <c r="F34" s="57">
        <v>1</v>
      </c>
      <c r="G34" s="74">
        <v>164320</v>
      </c>
    </row>
    <row r="35" spans="1:7" ht="25.5" customHeight="1">
      <c r="A35" s="36" t="s">
        <v>6</v>
      </c>
      <c r="B35" s="137" t="s">
        <v>119</v>
      </c>
      <c r="C35" s="131"/>
      <c r="D35" s="131"/>
      <c r="E35" s="132"/>
      <c r="F35" s="57"/>
      <c r="G35" s="75">
        <v>426629.37000000005</v>
      </c>
    </row>
    <row r="36" spans="1:7" ht="15.75" customHeight="1">
      <c r="A36" s="37"/>
      <c r="B36" s="50" t="s">
        <v>34</v>
      </c>
      <c r="C36" s="55" t="s">
        <v>56</v>
      </c>
      <c r="D36" s="57">
        <v>1</v>
      </c>
      <c r="E36" s="58" t="s">
        <v>67</v>
      </c>
      <c r="F36" s="56">
        <v>12</v>
      </c>
      <c r="G36" s="74">
        <v>107429.24999999999</v>
      </c>
    </row>
    <row r="37" spans="1:7" ht="15.75" customHeight="1">
      <c r="A37" s="37"/>
      <c r="B37" s="50" t="s">
        <v>35</v>
      </c>
      <c r="C37" s="55" t="s">
        <v>56</v>
      </c>
      <c r="D37" s="57">
        <v>1</v>
      </c>
      <c r="E37" s="58" t="s">
        <v>67</v>
      </c>
      <c r="F37" s="56">
        <v>12</v>
      </c>
      <c r="G37" s="74">
        <v>190077.59000000003</v>
      </c>
    </row>
    <row r="38" spans="1:7" ht="13.5" customHeight="1">
      <c r="A38" s="37"/>
      <c r="B38" s="50" t="s">
        <v>36</v>
      </c>
      <c r="C38" s="55" t="s">
        <v>56</v>
      </c>
      <c r="D38" s="57">
        <v>1</v>
      </c>
      <c r="E38" s="58" t="s">
        <v>67</v>
      </c>
      <c r="F38" s="56">
        <v>12</v>
      </c>
      <c r="G38" s="74">
        <v>12239.28</v>
      </c>
    </row>
    <row r="39" spans="1:7" ht="13.5" customHeight="1">
      <c r="A39" s="37"/>
      <c r="B39" s="50" t="s">
        <v>37</v>
      </c>
      <c r="C39" s="55" t="s">
        <v>56</v>
      </c>
      <c r="D39" s="57">
        <v>1</v>
      </c>
      <c r="E39" s="58" t="s">
        <v>67</v>
      </c>
      <c r="F39" s="56">
        <v>12</v>
      </c>
      <c r="G39" s="74">
        <v>19502.66</v>
      </c>
    </row>
    <row r="40" spans="1:7" ht="15" customHeight="1">
      <c r="A40" s="37"/>
      <c r="B40" s="50" t="s">
        <v>14</v>
      </c>
      <c r="C40" s="55" t="s">
        <v>56</v>
      </c>
      <c r="D40" s="57">
        <v>1</v>
      </c>
      <c r="E40" s="58" t="s">
        <v>67</v>
      </c>
      <c r="F40" s="56">
        <v>12</v>
      </c>
      <c r="G40" s="74">
        <v>97380.590000000011</v>
      </c>
    </row>
    <row r="41" spans="1:7" ht="15" customHeight="1">
      <c r="A41" s="68" t="s">
        <v>8</v>
      </c>
      <c r="B41" s="49" t="s">
        <v>12</v>
      </c>
      <c r="C41" s="55" t="s">
        <v>56</v>
      </c>
      <c r="D41" s="27">
        <v>11788</v>
      </c>
      <c r="E41" s="58">
        <v>0.78</v>
      </c>
      <c r="F41" s="56">
        <v>10</v>
      </c>
      <c r="G41" s="75">
        <v>91946.4</v>
      </c>
    </row>
    <row r="42" spans="1:7" ht="15" customHeight="1">
      <c r="A42" s="68" t="s">
        <v>142</v>
      </c>
      <c r="B42" s="49" t="s">
        <v>12</v>
      </c>
      <c r="C42" s="55" t="s">
        <v>56</v>
      </c>
      <c r="D42" s="27">
        <v>11788</v>
      </c>
      <c r="E42" s="58">
        <v>1</v>
      </c>
      <c r="F42" s="56">
        <v>2</v>
      </c>
      <c r="G42" s="75">
        <v>23576</v>
      </c>
    </row>
    <row r="43" spans="1:7">
      <c r="A43" s="68" t="s">
        <v>60</v>
      </c>
      <c r="B43" s="49" t="s">
        <v>9</v>
      </c>
      <c r="C43" s="31"/>
      <c r="D43" s="27"/>
      <c r="E43" s="58"/>
      <c r="F43" s="57"/>
      <c r="G43" s="75"/>
    </row>
    <row r="44" spans="1:7" ht="16.5" customHeight="1">
      <c r="A44" s="68"/>
      <c r="B44" s="50" t="s">
        <v>38</v>
      </c>
      <c r="C44" s="71" t="s">
        <v>56</v>
      </c>
      <c r="D44" s="27">
        <v>1</v>
      </c>
      <c r="E44" s="143">
        <v>120713.25</v>
      </c>
      <c r="F44" s="57">
        <v>1</v>
      </c>
      <c r="G44" s="75">
        <v>120713.25</v>
      </c>
    </row>
    <row r="45" spans="1:7" ht="18.75" hidden="1" customHeight="1">
      <c r="A45" s="68"/>
      <c r="B45" s="50" t="s">
        <v>141</v>
      </c>
      <c r="C45" s="144" t="s">
        <v>57</v>
      </c>
      <c r="D45" s="145">
        <v>219</v>
      </c>
      <c r="E45" s="146">
        <v>200</v>
      </c>
      <c r="F45" s="57"/>
      <c r="G45" s="74"/>
    </row>
    <row r="46" spans="1:7" ht="25.8" customHeight="1">
      <c r="A46" s="68"/>
      <c r="B46" s="50" t="s">
        <v>141</v>
      </c>
      <c r="C46" s="144" t="s">
        <v>57</v>
      </c>
      <c r="D46" s="145">
        <v>219</v>
      </c>
      <c r="E46" s="146">
        <v>200</v>
      </c>
      <c r="F46" s="57">
        <v>1</v>
      </c>
      <c r="G46" s="75">
        <v>43800</v>
      </c>
    </row>
    <row r="47" spans="1:7" ht="16.5" customHeight="1">
      <c r="A47" s="68" t="s">
        <v>61</v>
      </c>
      <c r="B47" s="49" t="s">
        <v>40</v>
      </c>
      <c r="C47" s="71" t="s">
        <v>57</v>
      </c>
      <c r="D47" s="56">
        <v>192</v>
      </c>
      <c r="E47" s="58">
        <v>13.87</v>
      </c>
      <c r="F47" s="57">
        <v>2</v>
      </c>
      <c r="G47" s="75">
        <v>5326.08</v>
      </c>
    </row>
    <row r="48" spans="1:7" ht="16.5" customHeight="1">
      <c r="A48" s="68"/>
      <c r="B48" s="49"/>
      <c r="C48" s="71"/>
      <c r="D48" s="56"/>
      <c r="E48" s="58"/>
      <c r="F48" s="57"/>
      <c r="G48" s="75">
        <v>0</v>
      </c>
    </row>
    <row r="49" spans="1:7" ht="15" customHeight="1">
      <c r="A49" s="68" t="s">
        <v>10</v>
      </c>
      <c r="B49" s="49" t="s">
        <v>41</v>
      </c>
      <c r="C49" s="71"/>
      <c r="D49" s="56"/>
      <c r="E49" s="58"/>
      <c r="F49" s="57"/>
      <c r="G49" s="75"/>
    </row>
    <row r="50" spans="1:7" ht="15" customHeight="1">
      <c r="A50" s="68"/>
      <c r="B50" s="50" t="s">
        <v>42</v>
      </c>
      <c r="C50" s="71" t="s">
        <v>58</v>
      </c>
      <c r="D50" s="56">
        <v>6</v>
      </c>
      <c r="E50" s="58">
        <v>2669.9</v>
      </c>
      <c r="F50" s="56">
        <v>12</v>
      </c>
      <c r="G50" s="75">
        <v>192232.80000000002</v>
      </c>
    </row>
    <row r="51" spans="1:7" ht="15" customHeight="1">
      <c r="A51" s="68" t="s">
        <v>11</v>
      </c>
      <c r="B51" s="49" t="s">
        <v>43</v>
      </c>
      <c r="C51" s="71"/>
      <c r="D51" s="56"/>
      <c r="E51" s="58"/>
      <c r="F51" s="57"/>
      <c r="G51" s="75"/>
    </row>
    <row r="52" spans="1:7" ht="18" customHeight="1">
      <c r="A52" s="68"/>
      <c r="B52" s="50" t="s">
        <v>44</v>
      </c>
      <c r="C52" s="71" t="s">
        <v>58</v>
      </c>
      <c r="D52" s="56">
        <v>6</v>
      </c>
      <c r="E52" s="58">
        <v>3500</v>
      </c>
      <c r="F52" s="56">
        <v>12</v>
      </c>
      <c r="G52" s="75">
        <v>252000</v>
      </c>
    </row>
    <row r="53" spans="1:7" ht="15" hidden="1" customHeight="1">
      <c r="A53" s="68"/>
      <c r="B53" s="50" t="s">
        <v>39</v>
      </c>
      <c r="C53" s="71" t="s">
        <v>58</v>
      </c>
      <c r="D53" s="56">
        <v>6</v>
      </c>
      <c r="E53" s="58">
        <v>13000</v>
      </c>
      <c r="F53" s="57"/>
      <c r="G53" s="74"/>
    </row>
    <row r="54" spans="1:7" ht="20.25" customHeight="1">
      <c r="A54" s="68"/>
      <c r="B54" s="50" t="s">
        <v>118</v>
      </c>
      <c r="C54" s="71" t="s">
        <v>58</v>
      </c>
      <c r="D54" s="56">
        <v>6</v>
      </c>
      <c r="E54" s="58">
        <v>2800</v>
      </c>
      <c r="F54" s="57">
        <v>1</v>
      </c>
      <c r="G54" s="75">
        <v>16800</v>
      </c>
    </row>
    <row r="55" spans="1:7" ht="15" customHeight="1">
      <c r="A55" s="68" t="s">
        <v>13</v>
      </c>
      <c r="B55" s="46" t="s">
        <v>45</v>
      </c>
      <c r="C55" s="71" t="s">
        <v>56</v>
      </c>
      <c r="D55" s="27">
        <v>11788</v>
      </c>
      <c r="E55" s="58">
        <v>0.13</v>
      </c>
      <c r="F55" s="57">
        <v>10</v>
      </c>
      <c r="G55" s="75">
        <v>15324.400000000001</v>
      </c>
    </row>
    <row r="56" spans="1:7" ht="15" customHeight="1">
      <c r="A56" s="68" t="s">
        <v>143</v>
      </c>
      <c r="B56" s="46" t="s">
        <v>45</v>
      </c>
      <c r="C56" s="71" t="s">
        <v>56</v>
      </c>
      <c r="D56" s="27">
        <v>3136.08</v>
      </c>
      <c r="E56" s="58">
        <v>0.99</v>
      </c>
      <c r="F56" s="57">
        <v>2</v>
      </c>
      <c r="G56" s="75">
        <v>6209.4384</v>
      </c>
    </row>
    <row r="57" spans="1:7" ht="15.75" customHeight="1">
      <c r="A57" s="68" t="s">
        <v>73</v>
      </c>
      <c r="B57" s="49" t="s">
        <v>7</v>
      </c>
      <c r="C57" s="26" t="s">
        <v>28</v>
      </c>
      <c r="D57" s="27"/>
      <c r="E57" s="58"/>
      <c r="F57" s="57"/>
      <c r="G57" s="75"/>
    </row>
    <row r="58" spans="1:7" ht="19.2" customHeight="1">
      <c r="A58" s="68"/>
      <c r="B58" s="50" t="s">
        <v>68</v>
      </c>
      <c r="C58" s="26" t="s">
        <v>59</v>
      </c>
      <c r="D58" s="27">
        <v>11788</v>
      </c>
      <c r="E58" s="58">
        <v>1.3</v>
      </c>
      <c r="F58" s="56">
        <v>12</v>
      </c>
      <c r="G58" s="75">
        <v>183892.8</v>
      </c>
    </row>
    <row r="59" spans="1:7" ht="15" customHeight="1">
      <c r="A59" s="69" t="s">
        <v>74</v>
      </c>
      <c r="B59" s="61" t="s">
        <v>62</v>
      </c>
      <c r="C59" s="26"/>
      <c r="D59" s="27"/>
      <c r="E59" s="58"/>
      <c r="F59" s="57"/>
      <c r="G59" s="75">
        <v>313878.49000000005</v>
      </c>
    </row>
    <row r="60" spans="1:7" ht="21" hidden="1" customHeight="1">
      <c r="A60" s="35"/>
      <c r="B60" s="50" t="s">
        <v>47</v>
      </c>
      <c r="C60" s="26" t="s">
        <v>59</v>
      </c>
      <c r="D60" s="27"/>
      <c r="E60" s="58">
        <v>1.82</v>
      </c>
      <c r="F60" s="57"/>
      <c r="G60" s="74"/>
    </row>
    <row r="61" spans="1:7" ht="21" customHeight="1">
      <c r="A61" s="35"/>
      <c r="B61" s="50" t="s">
        <v>46</v>
      </c>
      <c r="C61" s="26" t="s">
        <v>59</v>
      </c>
      <c r="D61" s="27">
        <v>2742</v>
      </c>
      <c r="E61" s="58">
        <v>6.2</v>
      </c>
      <c r="F61" s="57">
        <v>12</v>
      </c>
      <c r="G61" s="74">
        <v>204004.80000000002</v>
      </c>
    </row>
    <row r="62" spans="1:7" ht="15" customHeight="1">
      <c r="A62" s="35"/>
      <c r="B62" s="51" t="s">
        <v>63</v>
      </c>
      <c r="C62" s="26" t="s">
        <v>28</v>
      </c>
      <c r="D62" s="27">
        <v>83.5</v>
      </c>
      <c r="E62" s="58">
        <v>12.58</v>
      </c>
      <c r="F62" s="57">
        <v>3</v>
      </c>
      <c r="G62" s="74">
        <v>3151.29</v>
      </c>
    </row>
    <row r="63" spans="1:7" ht="18.75" customHeight="1">
      <c r="A63" s="35"/>
      <c r="B63" s="51" t="s">
        <v>128</v>
      </c>
      <c r="C63" s="72" t="s">
        <v>56</v>
      </c>
      <c r="D63" s="57">
        <v>6.5</v>
      </c>
      <c r="E63" s="27">
        <v>3500</v>
      </c>
      <c r="F63" s="57">
        <v>1</v>
      </c>
      <c r="G63" s="76">
        <v>22750</v>
      </c>
    </row>
    <row r="64" spans="1:7" ht="28.5" customHeight="1">
      <c r="A64" s="35"/>
      <c r="B64" s="51" t="s">
        <v>75</v>
      </c>
      <c r="C64" s="26" t="s">
        <v>28</v>
      </c>
      <c r="D64" s="27">
        <v>1978</v>
      </c>
      <c r="E64" s="27">
        <v>2.6</v>
      </c>
      <c r="F64" s="57">
        <v>8</v>
      </c>
      <c r="G64" s="74">
        <v>41142.400000000001</v>
      </c>
    </row>
    <row r="65" spans="1:18" ht="18.75" customHeight="1">
      <c r="A65" s="35"/>
      <c r="B65" s="51" t="s">
        <v>69</v>
      </c>
      <c r="C65" s="26" t="s">
        <v>28</v>
      </c>
      <c r="D65" s="27">
        <v>1600</v>
      </c>
      <c r="E65" s="27">
        <v>3.6</v>
      </c>
      <c r="F65" s="57">
        <v>3</v>
      </c>
      <c r="G65" s="74">
        <v>17280</v>
      </c>
    </row>
    <row r="66" spans="1:18" ht="18.75" customHeight="1">
      <c r="A66" s="35"/>
      <c r="B66" s="51" t="s">
        <v>71</v>
      </c>
      <c r="C66" s="26" t="s">
        <v>70</v>
      </c>
      <c r="D66" s="70">
        <v>10</v>
      </c>
      <c r="E66" s="27">
        <v>1820</v>
      </c>
      <c r="F66" s="57">
        <v>1</v>
      </c>
      <c r="G66" s="74">
        <v>18200</v>
      </c>
    </row>
    <row r="67" spans="1:18" ht="18.75" customHeight="1">
      <c r="A67" s="35"/>
      <c r="B67" s="50" t="s">
        <v>130</v>
      </c>
      <c r="C67" s="26" t="s">
        <v>58</v>
      </c>
      <c r="D67" s="27">
        <v>1850</v>
      </c>
      <c r="E67" s="27">
        <v>1</v>
      </c>
      <c r="F67" s="57">
        <v>1</v>
      </c>
      <c r="G67" s="74">
        <v>1850</v>
      </c>
    </row>
    <row r="68" spans="1:18" ht="18.75" customHeight="1">
      <c r="A68" s="35"/>
      <c r="B68" s="50" t="s">
        <v>131</v>
      </c>
      <c r="C68" s="26" t="s">
        <v>132</v>
      </c>
      <c r="D68" s="27">
        <v>2800</v>
      </c>
      <c r="E68" s="27">
        <v>1</v>
      </c>
      <c r="F68" s="57">
        <v>1</v>
      </c>
      <c r="G68" s="74">
        <v>2800</v>
      </c>
      <c r="H68" s="125"/>
      <c r="I68" s="125"/>
      <c r="J68" s="125"/>
      <c r="K68" s="125"/>
      <c r="L68" s="125"/>
      <c r="M68" s="125"/>
      <c r="N68" s="125"/>
      <c r="O68" s="128"/>
      <c r="P68" s="128"/>
      <c r="Q68" s="129"/>
      <c r="R68" s="130"/>
    </row>
    <row r="69" spans="1:18" ht="18.75" customHeight="1">
      <c r="A69" s="35"/>
      <c r="B69" s="50" t="s">
        <v>120</v>
      </c>
      <c r="C69" s="26" t="s">
        <v>56</v>
      </c>
      <c r="D69" s="27">
        <v>1</v>
      </c>
      <c r="E69" s="27">
        <v>900</v>
      </c>
      <c r="F69" s="57">
        <v>3</v>
      </c>
      <c r="G69" s="74">
        <v>2700</v>
      </c>
      <c r="H69" s="125"/>
      <c r="I69" s="125"/>
      <c r="J69" s="125"/>
      <c r="K69" s="125"/>
      <c r="L69" s="125"/>
      <c r="M69" s="125"/>
      <c r="N69" s="125"/>
      <c r="O69" s="128"/>
      <c r="P69" s="128"/>
      <c r="Q69" s="129"/>
      <c r="R69" s="135"/>
    </row>
    <row r="70" spans="1:18" ht="27.75" customHeight="1">
      <c r="A70" s="65"/>
      <c r="B70" s="66" t="s">
        <v>48</v>
      </c>
      <c r="C70" s="32"/>
      <c r="D70" s="32"/>
      <c r="E70" s="32"/>
      <c r="F70" s="32"/>
      <c r="G70" s="62">
        <v>2973015.2884799996</v>
      </c>
    </row>
    <row r="71" spans="1:18">
      <c r="A71" s="11"/>
      <c r="B71" s="39" t="s">
        <v>50</v>
      </c>
      <c r="C71" s="26" t="s">
        <v>28</v>
      </c>
      <c r="D71" s="27">
        <v>11788</v>
      </c>
      <c r="E71" s="60">
        <v>3.55</v>
      </c>
      <c r="F71" s="57">
        <v>1</v>
      </c>
      <c r="G71" s="153">
        <v>567041.93000000005</v>
      </c>
    </row>
    <row r="72" spans="1:18">
      <c r="A72" s="11"/>
      <c r="B72" s="38" t="s">
        <v>49</v>
      </c>
      <c r="C72" s="26" t="s">
        <v>28</v>
      </c>
      <c r="D72" s="27">
        <v>11788</v>
      </c>
      <c r="E72" s="60">
        <v>0.09</v>
      </c>
      <c r="F72" s="57">
        <v>1</v>
      </c>
      <c r="G72" s="153">
        <v>21193.38</v>
      </c>
    </row>
    <row r="73" spans="1:18">
      <c r="A73" s="11"/>
      <c r="B73" s="38" t="s">
        <v>51</v>
      </c>
      <c r="C73" s="26" t="s">
        <v>28</v>
      </c>
      <c r="D73" s="27">
        <v>11788</v>
      </c>
      <c r="E73" s="60">
        <v>0.38</v>
      </c>
      <c r="F73" s="57">
        <v>1</v>
      </c>
      <c r="G73" s="153">
        <v>62141.51</v>
      </c>
    </row>
    <row r="74" spans="1:18">
      <c r="A74" s="11"/>
      <c r="B74" s="11" t="s">
        <v>64</v>
      </c>
      <c r="C74" s="33"/>
      <c r="D74" s="10"/>
      <c r="E74" s="33"/>
      <c r="F74" s="33"/>
      <c r="G74" s="138">
        <v>3623392.1084799995</v>
      </c>
    </row>
    <row r="75" spans="1:18">
      <c r="A75" s="11"/>
      <c r="B75" s="67" t="s">
        <v>65</v>
      </c>
      <c r="C75" s="33"/>
      <c r="D75" s="10"/>
      <c r="E75" s="33"/>
      <c r="F75" s="33"/>
      <c r="G75" s="29"/>
    </row>
    <row r="76" spans="1:18">
      <c r="B76" s="18" t="s">
        <v>52</v>
      </c>
      <c r="C76" s="19"/>
      <c r="D76" s="19"/>
      <c r="E76" s="20"/>
      <c r="F76" s="21"/>
      <c r="G76" s="136">
        <v>3431752.63</v>
      </c>
    </row>
    <row r="77" spans="1:18">
      <c r="B77" s="63" t="s">
        <v>121</v>
      </c>
      <c r="C77" s="64"/>
      <c r="D77" s="64"/>
      <c r="E77" s="64"/>
      <c r="F77" s="133"/>
      <c r="G77" s="127">
        <v>359407.38</v>
      </c>
    </row>
    <row r="78" spans="1:18">
      <c r="B78" s="22" t="s">
        <v>145</v>
      </c>
      <c r="C78" s="23"/>
      <c r="D78" s="23"/>
      <c r="E78" s="24"/>
      <c r="F78" s="25"/>
      <c r="G78" s="29">
        <v>3623392.11</v>
      </c>
    </row>
    <row r="79" spans="1:18">
      <c r="B79" s="63" t="s">
        <v>146</v>
      </c>
      <c r="C79" s="64"/>
      <c r="D79" s="64"/>
      <c r="E79" s="64"/>
      <c r="F79" s="64"/>
      <c r="G79" s="62">
        <v>551046.86</v>
      </c>
    </row>
    <row r="80" spans="1:18">
      <c r="C80" s="10"/>
      <c r="D80" s="10"/>
      <c r="E80" s="10"/>
      <c r="F80" s="10"/>
      <c r="G80" s="123"/>
    </row>
    <row r="82" spans="2:2">
      <c r="B82" t="s">
        <v>66</v>
      </c>
    </row>
  </sheetData>
  <mergeCells count="11">
    <mergeCell ref="E16:E17"/>
    <mergeCell ref="E2:G2"/>
    <mergeCell ref="E3:G3"/>
    <mergeCell ref="E1:F1"/>
    <mergeCell ref="A5:F5"/>
    <mergeCell ref="A6:F6"/>
    <mergeCell ref="F16:F17"/>
    <mergeCell ref="A16:A17"/>
    <mergeCell ref="B16:B17"/>
    <mergeCell ref="C16:C17"/>
    <mergeCell ref="D16:D17"/>
  </mergeCells>
  <pageMargins left="0" right="0" top="0.35433070866141736" bottom="0.35433070866141736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9"/>
  <sheetViews>
    <sheetView topLeftCell="A13" workbookViewId="0">
      <selection activeCell="B22" sqref="B22:C22"/>
    </sheetView>
  </sheetViews>
  <sheetFormatPr defaultColWidth="9.109375" defaultRowHeight="14.4"/>
  <cols>
    <col min="1" max="1" width="3.44140625" style="78" customWidth="1"/>
    <col min="2" max="2" width="30.44140625" style="78" customWidth="1"/>
    <col min="3" max="3" width="27.109375" style="78" customWidth="1"/>
    <col min="4" max="4" width="9.88671875" style="78" customWidth="1"/>
    <col min="5" max="5" width="8.88671875" style="78" customWidth="1"/>
    <col min="6" max="6" width="10.109375" style="78" customWidth="1"/>
    <col min="7" max="7" width="4.44140625" style="78" customWidth="1"/>
    <col min="8" max="9" width="13.33203125" style="78" bestFit="1" customWidth="1"/>
    <col min="10" max="16384" width="9.109375" style="78"/>
  </cols>
  <sheetData>
    <row r="1" spans="1:9" ht="15.6">
      <c r="C1" s="79" t="s">
        <v>16</v>
      </c>
      <c r="D1" s="79"/>
      <c r="E1" s="79"/>
      <c r="F1" s="102"/>
      <c r="G1"/>
    </row>
    <row r="2" spans="1:9" ht="15.6">
      <c r="C2" s="79" t="s">
        <v>76</v>
      </c>
      <c r="D2" s="79"/>
      <c r="E2" s="79"/>
      <c r="F2" s="102"/>
      <c r="G2"/>
    </row>
    <row r="3" spans="1:9" ht="15.6">
      <c r="C3" s="79" t="s">
        <v>77</v>
      </c>
      <c r="D3" s="79"/>
      <c r="E3" s="79"/>
      <c r="F3" s="102"/>
      <c r="G3"/>
    </row>
    <row r="4" spans="1:9" ht="24.75" customHeight="1">
      <c r="B4" s="173" t="s">
        <v>147</v>
      </c>
      <c r="C4" s="173"/>
      <c r="D4" s="173"/>
      <c r="E4" s="173"/>
      <c r="F4" s="173"/>
    </row>
    <row r="5" spans="1:9" ht="16.5" customHeight="1">
      <c r="B5" s="174" t="s">
        <v>122</v>
      </c>
      <c r="C5" s="174"/>
      <c r="D5" s="174"/>
      <c r="E5" s="174"/>
      <c r="F5" s="174"/>
      <c r="G5" s="174"/>
    </row>
    <row r="6" spans="1:9" ht="13.5" customHeight="1">
      <c r="B6" s="80" t="s">
        <v>78</v>
      </c>
      <c r="C6" s="80"/>
      <c r="D6" s="81"/>
      <c r="E6" s="82"/>
      <c r="F6" s="82">
        <v>11788</v>
      </c>
    </row>
    <row r="7" spans="1:9" ht="15" customHeight="1">
      <c r="B7" s="83" t="s">
        <v>79</v>
      </c>
      <c r="C7" s="83"/>
      <c r="D7" s="84"/>
      <c r="E7" s="103"/>
      <c r="F7" s="103">
        <v>18.899999999999999</v>
      </c>
      <c r="H7" s="85"/>
      <c r="I7" s="85"/>
    </row>
    <row r="8" spans="1:9" ht="12.75" customHeight="1">
      <c r="B8" s="80" t="s">
        <v>80</v>
      </c>
      <c r="C8" s="104"/>
      <c r="D8" s="86"/>
      <c r="E8" s="105"/>
      <c r="F8" s="105">
        <v>12</v>
      </c>
    </row>
    <row r="9" spans="1:9" ht="26.25" customHeight="1">
      <c r="A9" s="87" t="s">
        <v>81</v>
      </c>
      <c r="B9" s="87" t="s">
        <v>82</v>
      </c>
      <c r="C9" s="87" t="s">
        <v>96</v>
      </c>
      <c r="D9" s="88" t="s">
        <v>83</v>
      </c>
      <c r="E9" s="106" t="s">
        <v>84</v>
      </c>
      <c r="F9" s="89" t="s">
        <v>97</v>
      </c>
    </row>
    <row r="10" spans="1:9" ht="36.75" customHeight="1">
      <c r="A10" s="87">
        <v>1</v>
      </c>
      <c r="B10" s="89" t="s">
        <v>85</v>
      </c>
      <c r="C10" s="91" t="s">
        <v>98</v>
      </c>
      <c r="D10" s="89" t="s">
        <v>86</v>
      </c>
      <c r="E10" s="107">
        <v>3.27</v>
      </c>
      <c r="F10" s="108">
        <f>E10*F6*F8</f>
        <v>462561.12</v>
      </c>
    </row>
    <row r="11" spans="1:9" ht="30.75" customHeight="1">
      <c r="A11" s="87">
        <v>2</v>
      </c>
      <c r="B11" s="109" t="s">
        <v>87</v>
      </c>
      <c r="C11" s="91" t="s">
        <v>99</v>
      </c>
      <c r="D11" s="89" t="s">
        <v>86</v>
      </c>
      <c r="E11" s="107">
        <v>1.54</v>
      </c>
      <c r="F11" s="90">
        <f>F6*E11*F8</f>
        <v>217842.24</v>
      </c>
    </row>
    <row r="12" spans="1:9" ht="34.5" customHeight="1">
      <c r="A12" s="87">
        <v>3</v>
      </c>
      <c r="B12" s="91" t="s">
        <v>100</v>
      </c>
      <c r="C12" s="91" t="s">
        <v>101</v>
      </c>
      <c r="D12" s="89" t="s">
        <v>86</v>
      </c>
      <c r="E12" s="92">
        <v>2.31</v>
      </c>
      <c r="F12" s="90">
        <f>F6*E12*F8</f>
        <v>326763.36</v>
      </c>
      <c r="G12" s="85"/>
      <c r="H12" s="85"/>
    </row>
    <row r="13" spans="1:9" ht="33.75" customHeight="1">
      <c r="A13" s="87">
        <v>4</v>
      </c>
      <c r="B13" s="91" t="s">
        <v>88</v>
      </c>
      <c r="C13" s="91" t="s">
        <v>102</v>
      </c>
      <c r="D13" s="89" t="s">
        <v>86</v>
      </c>
      <c r="E13" s="92">
        <v>0.82</v>
      </c>
      <c r="F13" s="90">
        <f>E13*F6*F8</f>
        <v>115993.92</v>
      </c>
      <c r="G13" s="85"/>
      <c r="H13" s="85"/>
    </row>
    <row r="14" spans="1:9" ht="36.75" customHeight="1">
      <c r="A14" s="87">
        <v>5</v>
      </c>
      <c r="B14" s="91" t="s">
        <v>89</v>
      </c>
      <c r="C14" s="91" t="s">
        <v>103</v>
      </c>
      <c r="D14" s="89" t="s">
        <v>86</v>
      </c>
      <c r="E14" s="92">
        <v>0.9</v>
      </c>
      <c r="F14" s="90">
        <f>F6*E14*F8</f>
        <v>127310.40000000001</v>
      </c>
      <c r="G14" s="85"/>
      <c r="H14" s="85"/>
    </row>
    <row r="15" spans="1:9" ht="40.5" customHeight="1">
      <c r="A15" s="87">
        <v>6</v>
      </c>
      <c r="B15" s="91" t="s">
        <v>104</v>
      </c>
      <c r="C15" s="91" t="s">
        <v>105</v>
      </c>
      <c r="D15" s="89" t="s">
        <v>86</v>
      </c>
      <c r="E15" s="92">
        <v>2.4</v>
      </c>
      <c r="F15" s="90">
        <f>F6*E15*F8</f>
        <v>339494.40000000002</v>
      </c>
      <c r="G15" s="85"/>
      <c r="H15" s="85"/>
    </row>
    <row r="16" spans="1:9" ht="23.25" customHeight="1">
      <c r="A16" s="87">
        <v>7</v>
      </c>
      <c r="B16" s="91" t="s">
        <v>90</v>
      </c>
      <c r="C16" s="91" t="s">
        <v>106</v>
      </c>
      <c r="D16" s="89" t="s">
        <v>86</v>
      </c>
      <c r="E16" s="92">
        <v>0.17</v>
      </c>
      <c r="F16" s="90">
        <f>F6*E16*F8</f>
        <v>24047.52</v>
      </c>
      <c r="G16" s="85"/>
      <c r="H16" s="85"/>
    </row>
    <row r="17" spans="1:9" ht="24" customHeight="1">
      <c r="A17" s="87">
        <v>8</v>
      </c>
      <c r="B17" s="91" t="s">
        <v>107</v>
      </c>
      <c r="C17" s="91" t="s">
        <v>108</v>
      </c>
      <c r="D17" s="89" t="s">
        <v>86</v>
      </c>
      <c r="E17" s="92">
        <v>0.14000000000000001</v>
      </c>
      <c r="F17" s="90">
        <f>F6*E17*F8</f>
        <v>19803.840000000004</v>
      </c>
      <c r="G17" s="85"/>
      <c r="H17" s="85"/>
    </row>
    <row r="18" spans="1:9" ht="41.25" customHeight="1">
      <c r="A18" s="87">
        <v>9</v>
      </c>
      <c r="B18" s="91" t="s">
        <v>91</v>
      </c>
      <c r="C18" s="91" t="s">
        <v>109</v>
      </c>
      <c r="D18" s="89" t="s">
        <v>86</v>
      </c>
      <c r="E18" s="92">
        <v>1.1200000000000001</v>
      </c>
      <c r="F18" s="90">
        <f>F6*E18*F8</f>
        <v>158430.72000000003</v>
      </c>
      <c r="G18" s="85"/>
      <c r="H18" s="85"/>
    </row>
    <row r="19" spans="1:9" ht="36" customHeight="1">
      <c r="A19" s="87">
        <v>10</v>
      </c>
      <c r="B19" s="91" t="s">
        <v>110</v>
      </c>
      <c r="C19" s="91" t="s">
        <v>111</v>
      </c>
      <c r="D19" s="89" t="s">
        <v>86</v>
      </c>
      <c r="E19" s="92">
        <v>1.9</v>
      </c>
      <c r="F19" s="90">
        <f>F6*E19*F8</f>
        <v>268766.40000000002</v>
      </c>
      <c r="G19" s="85"/>
      <c r="H19" s="85"/>
    </row>
    <row r="20" spans="1:9" ht="29.25" customHeight="1">
      <c r="A20" s="87">
        <v>11</v>
      </c>
      <c r="B20" s="91" t="s">
        <v>92</v>
      </c>
      <c r="C20" s="91" t="s">
        <v>111</v>
      </c>
      <c r="D20" s="89" t="s">
        <v>86</v>
      </c>
      <c r="E20" s="92">
        <v>2.12</v>
      </c>
      <c r="F20" s="90">
        <f>F6*E20*F8</f>
        <v>299886.72000000003</v>
      </c>
      <c r="G20" s="85"/>
      <c r="H20" s="85"/>
    </row>
    <row r="21" spans="1:9" ht="30.75" customHeight="1">
      <c r="A21" s="87">
        <v>12</v>
      </c>
      <c r="B21" s="91" t="s">
        <v>93</v>
      </c>
      <c r="C21" s="91" t="s">
        <v>112</v>
      </c>
      <c r="D21" s="89" t="s">
        <v>86</v>
      </c>
      <c r="E21" s="92">
        <v>1.45</v>
      </c>
      <c r="F21" s="90">
        <f>F6*E21*F8</f>
        <v>205111.19999999998</v>
      </c>
      <c r="G21" s="85"/>
      <c r="H21" s="85"/>
      <c r="I21" s="85"/>
    </row>
    <row r="22" spans="1:9" ht="24" customHeight="1">
      <c r="A22" s="93"/>
      <c r="B22" s="175" t="s">
        <v>148</v>
      </c>
      <c r="C22" s="176"/>
      <c r="D22" s="94"/>
      <c r="E22" s="95">
        <v>18.899999999999999</v>
      </c>
      <c r="F22" s="95">
        <f>F21+F20+F19+F18+F17+F16+F15+F14+F13+F12+F11+F10</f>
        <v>2566011.84</v>
      </c>
      <c r="G22" s="110"/>
      <c r="H22" s="111"/>
      <c r="I22" s="110"/>
    </row>
    <row r="23" spans="1:9">
      <c r="A23" s="93">
        <v>13</v>
      </c>
      <c r="B23" s="177" t="s">
        <v>113</v>
      </c>
      <c r="C23" s="177"/>
      <c r="D23" s="89" t="s">
        <v>86</v>
      </c>
      <c r="E23" s="112">
        <v>0.09</v>
      </c>
      <c r="F23" s="113">
        <f>E23*F6*F8</f>
        <v>12731.04</v>
      </c>
      <c r="G23" s="114"/>
      <c r="H23" s="115"/>
      <c r="I23" s="110"/>
    </row>
    <row r="24" spans="1:9">
      <c r="A24" s="93">
        <v>14</v>
      </c>
      <c r="B24" s="177" t="s">
        <v>114</v>
      </c>
      <c r="C24" s="177"/>
      <c r="D24" s="89" t="s">
        <v>86</v>
      </c>
      <c r="E24" s="112">
        <v>0.38</v>
      </c>
      <c r="F24" s="113">
        <f>E24*F6*F8</f>
        <v>53753.279999999999</v>
      </c>
      <c r="G24" s="114"/>
      <c r="H24" s="115"/>
      <c r="I24" s="110"/>
    </row>
    <row r="25" spans="1:9" ht="15" thickBot="1">
      <c r="A25" s="93">
        <v>15</v>
      </c>
      <c r="B25" s="171" t="s">
        <v>115</v>
      </c>
      <c r="C25" s="171"/>
      <c r="D25" s="89" t="s">
        <v>86</v>
      </c>
      <c r="E25" s="116">
        <v>3.55</v>
      </c>
      <c r="F25" s="117">
        <f>E25*F6*F8</f>
        <v>502168.80000000005</v>
      </c>
      <c r="G25" s="114"/>
      <c r="H25" s="115"/>
      <c r="I25" s="110"/>
    </row>
    <row r="26" spans="1:9" ht="18" customHeight="1" thickBot="1">
      <c r="A26" s="118"/>
      <c r="B26" s="119"/>
      <c r="C26" s="120" t="s">
        <v>116</v>
      </c>
      <c r="D26" s="89" t="s">
        <v>86</v>
      </c>
      <c r="E26" s="121">
        <f>E22+E23+E24+E25</f>
        <v>22.919999999999998</v>
      </c>
      <c r="F26" s="122">
        <f>F22+F23+F24+F25</f>
        <v>3134664.96</v>
      </c>
      <c r="G26" s="114"/>
      <c r="H26" s="115"/>
      <c r="I26" s="110"/>
    </row>
    <row r="27" spans="1:9">
      <c r="A27" s="96"/>
      <c r="B27" s="97"/>
      <c r="C27" s="97"/>
      <c r="D27" s="98"/>
      <c r="E27" s="98"/>
      <c r="F27" s="100"/>
      <c r="G27" s="110"/>
      <c r="H27" s="110"/>
      <c r="I27" s="110"/>
    </row>
    <row r="28" spans="1:9">
      <c r="A28" s="96"/>
      <c r="B28" s="99" t="s">
        <v>117</v>
      </c>
      <c r="C28" s="99"/>
      <c r="D28" s="97"/>
      <c r="G28" s="110"/>
      <c r="H28" s="110"/>
      <c r="I28" s="110"/>
    </row>
    <row r="29" spans="1:9" ht="32.25" customHeight="1">
      <c r="B29" s="101" t="s">
        <v>94</v>
      </c>
      <c r="C29" s="172" t="s">
        <v>95</v>
      </c>
      <c r="D29" s="172"/>
      <c r="E29" s="172"/>
      <c r="F29" s="172"/>
    </row>
  </sheetData>
  <mergeCells count="7">
    <mergeCell ref="B25:C25"/>
    <mergeCell ref="C29:F29"/>
    <mergeCell ref="B4:F4"/>
    <mergeCell ref="B5:G5"/>
    <mergeCell ref="B22:C22"/>
    <mergeCell ref="B23:C23"/>
    <mergeCell ref="B24:C24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план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2025-02-13T10:40:42Z</dcterms:modified>
</cp:coreProperties>
</file>